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PROYECTO DE LEY DE INGRESOS 2023\PROYECTO LI 2023 GUADALCAZAR\"/>
    </mc:Choice>
  </mc:AlternateContent>
  <xr:revisionPtr revIDLastSave="0" documentId="13_ncr:1_{DA34996E-9F13-40A2-9440-54866C4EB73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ja1" sheetId="2" r:id="rId1"/>
    <sheet name="Formato TMEn" sheetId="3" r:id="rId2"/>
    <sheet name="Ejemplo TMEn" sheetId="1" r:id="rId3"/>
  </sheets>
  <definedNames>
    <definedName name="_GoBack" localSheetId="0">Hoja1!$A$4</definedName>
    <definedName name="_xlnm.Print_Area" localSheetId="2">'Ejemplo TMEn'!$A$1:$F$50</definedName>
    <definedName name="_xlnm.Print_Area" localSheetId="1">'Formato TMEn'!$A$1:$F$50</definedName>
  </definedNames>
  <calcPr calcId="181029"/>
</workbook>
</file>

<file path=xl/calcChain.xml><?xml version="1.0" encoding="utf-8"?>
<calcChain xmlns="http://schemas.openxmlformats.org/spreadsheetml/2006/main">
  <c r="D49" i="3" l="1"/>
  <c r="D38" i="3" s="1"/>
  <c r="D39" i="3" s="1"/>
  <c r="D30" i="3"/>
  <c r="D29" i="3"/>
  <c r="D27" i="3"/>
  <c r="E21" i="3" s="1"/>
  <c r="D30" i="1"/>
  <c r="D40" i="3" l="1"/>
  <c r="J37" i="3" s="1"/>
  <c r="E19" i="3"/>
  <c r="E17" i="3"/>
  <c r="D32" i="3"/>
  <c r="D36" i="3" s="1"/>
  <c r="E15" i="3"/>
  <c r="E23" i="3"/>
  <c r="E13" i="3"/>
  <c r="D49" i="1"/>
  <c r="D35" i="3" l="1"/>
  <c r="E27" i="3"/>
  <c r="I37" i="3"/>
  <c r="K37" i="3" s="1"/>
  <c r="D44" i="3" s="1"/>
  <c r="C44" i="3" s="1"/>
  <c r="E44" i="3" s="1"/>
  <c r="D38" i="1"/>
  <c r="D39" i="1" s="1"/>
  <c r="D29" i="1"/>
  <c r="D32" i="1" s="1"/>
  <c r="D27" i="1"/>
  <c r="D36" i="1" l="1"/>
  <c r="I37" i="1" s="1"/>
  <c r="D35" i="1"/>
  <c r="D40" i="1"/>
  <c r="J37" i="1" s="1"/>
  <c r="E23" i="1"/>
  <c r="E19" i="1"/>
  <c r="E15" i="1"/>
  <c r="E21" i="1"/>
  <c r="E17" i="1"/>
  <c r="E13" i="1"/>
  <c r="K37" i="1" l="1"/>
  <c r="E27" i="1"/>
  <c r="D44" i="1" l="1"/>
  <c r="C44" i="1" s="1"/>
  <c r="E44" i="1" s="1"/>
</calcChain>
</file>

<file path=xl/sharedStrings.xml><?xml version="1.0" encoding="utf-8"?>
<sst xmlns="http://schemas.openxmlformats.org/spreadsheetml/2006/main" count="164" uniqueCount="50">
  <si>
    <t xml:space="preserve">SUELDOS Y SALARIOS </t>
  </si>
  <si>
    <t>COSTOS FINANCIEROS</t>
  </si>
  <si>
    <t>DERECHOS PAGADOS EN EL AÑO</t>
  </si>
  <si>
    <t xml:space="preserve">CANTIDAD DE AGUA ENTREGADA </t>
  </si>
  <si>
    <t>QDn</t>
  </si>
  <si>
    <t>DRn</t>
  </si>
  <si>
    <t>CFn</t>
  </si>
  <si>
    <t>SSn</t>
  </si>
  <si>
    <t>In</t>
  </si>
  <si>
    <t>EEn</t>
  </si>
  <si>
    <t>Dn</t>
  </si>
  <si>
    <t xml:space="preserve">OTROS GASTOS DE OPERACIÓN Y ADMON.  </t>
  </si>
  <si>
    <t xml:space="preserve">TMEn= </t>
  </si>
  <si>
    <t xml:space="preserve">TOTAL ( SSn+EEn+Dn+DR) +CFn+In </t>
  </si>
  <si>
    <t>INFORMACION BASE DE CALCULO</t>
  </si>
  <si>
    <r>
      <t xml:space="preserve">TMEn= </t>
    </r>
    <r>
      <rPr>
        <u/>
        <sz val="8"/>
        <color theme="1"/>
        <rFont val="Arial"/>
        <family val="2"/>
      </rPr>
      <t xml:space="preserve">( SSn+EEn+Dn+DR) +CFn+In </t>
    </r>
  </si>
  <si>
    <t>TARIFA MEDIA DE EQUILIBRIO</t>
  </si>
  <si>
    <t>%</t>
  </si>
  <si>
    <t>CONCEPTO</t>
  </si>
  <si>
    <t>METODOLOGIA PARA EL CALCULO DE LA TARIFA MEDIA DE EQUILIBRIO</t>
  </si>
  <si>
    <t>Sí</t>
  </si>
  <si>
    <t>Título de concesión</t>
  </si>
  <si>
    <t xml:space="preserve">ADJUNTAN INFORMACIÓN PARA CORROBORAR LA BASE DE CÁLCULO </t>
  </si>
  <si>
    <t xml:space="preserve">ENERGÍA ELÉCTRICA  </t>
  </si>
  <si>
    <t>INVERSIONES PARA AMPLIACIÓN Y MEJORAMIENTO DE LOS SERVICIOS</t>
  </si>
  <si>
    <t>PM</t>
  </si>
  <si>
    <t>INGRESOS TOTALES</t>
  </si>
  <si>
    <t>APORTACIONES O PARTICIPACIONES O SUBSIDIOS</t>
  </si>
  <si>
    <t>ACTUALIZACIÓN EN PESOS</t>
  </si>
  <si>
    <t>PORCENTAJE DE ACTUALIZACIÓN SEGÚN LA TMEn</t>
  </si>
  <si>
    <t>PORCENTAJE DE ACTUALIZACIÓN APROBADO POR JUNTA DE GOBIERNO</t>
  </si>
  <si>
    <t>IMPORTE</t>
  </si>
  <si>
    <t>SERVICIO DOMÉSTICO EJERCICIO INMEDIATO ANTERIOR CFm3</t>
  </si>
  <si>
    <t>CF</t>
  </si>
  <si>
    <t>PRECIO MEDIO DE LOS SERVICIOS</t>
  </si>
  <si>
    <t>PRECIO MEDIO</t>
  </si>
  <si>
    <t>ACTUALIZACIÓN ES:  VIABLE / PORCENTAJE / MODALIDAD</t>
  </si>
  <si>
    <t>JG</t>
  </si>
  <si>
    <t>PROYECTO DE CUOTAS Y TARIFAS PARA EL EJERCICIO FISCAL 20XX</t>
  </si>
  <si>
    <t>NOMBRE DEL MUNICIPIO/ORGANISMO DESCENTRALIZADO:</t>
  </si>
  <si>
    <t>INFORMACIÓN BASE DE CÁLCULO</t>
  </si>
  <si>
    <t xml:space="preserve"> $                           -   </t>
  </si>
  <si>
    <t xml:space="preserve">                              -   </t>
  </si>
  <si>
    <t>SI/NO</t>
  </si>
  <si>
    <t xml:space="preserve"> $                                            -   </t>
  </si>
  <si>
    <t>Estados Financieros de _____a _____ de 201X. Acta de sesión ordinaria de fecha ____ de 201X,  donde los integrantes de cabildo aprobaron actualizar un XX.00%  las cuotas y tarifas para el ejercicio fiscal 2021.</t>
  </si>
  <si>
    <r>
      <t xml:space="preserve">TMEn= </t>
    </r>
    <r>
      <rPr>
        <u/>
        <sz val="10"/>
        <color rgb="FF000000"/>
        <rFont val="Arial"/>
        <family val="2"/>
      </rPr>
      <t xml:space="preserve">( SSn+EEn+Dn+DR) +CFn+In </t>
    </r>
  </si>
  <si>
    <t>Estados Financieros de _____a _____ de 20XX. Acta de sesión ordinaria de fecha ____ de 20XX,  donde los integrantes de cabildo aprobaron actualizar un XX.00%  las cuotas y tarifas para el ejercicio fiscal 20XX.</t>
  </si>
  <si>
    <t>MUNICIPIO DE GUADALCAZAR/ORGANISMO DESCENTRALIZADO:</t>
  </si>
  <si>
    <t>PROYECTO DE CUOTAS Y TARIFAS PARA 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</si>
</sst>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u val="singleAccounting"/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u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64A5A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06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4" fontId="5" fillId="0" borderId="1" xfId="2" applyFont="1" applyFill="1" applyBorder="1" applyAlignment="1" applyProtection="1">
      <alignment vertical="top"/>
      <protection locked="0"/>
    </xf>
    <xf numFmtId="41" fontId="5" fillId="0" borderId="1" xfId="1" applyNumberFormat="1" applyFont="1" applyFill="1" applyBorder="1" applyAlignment="1" applyProtection="1">
      <alignment vertical="top"/>
      <protection locked="0"/>
    </xf>
    <xf numFmtId="44" fontId="5" fillId="0" borderId="1" xfId="1" applyNumberFormat="1" applyFont="1" applyFill="1" applyBorder="1" applyAlignment="1" applyProtection="1">
      <alignment vertical="top"/>
      <protection locked="0"/>
    </xf>
    <xf numFmtId="10" fontId="6" fillId="0" borderId="1" xfId="3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>
      <alignment horizontal="center"/>
    </xf>
    <xf numFmtId="10" fontId="6" fillId="2" borderId="1" xfId="3" applyNumberFormat="1" applyFont="1" applyFill="1" applyBorder="1" applyAlignment="1" applyProtection="1">
      <alignment horizontal="center"/>
    </xf>
    <xf numFmtId="44" fontId="5" fillId="0" borderId="1" xfId="2" applyFont="1" applyFill="1" applyBorder="1" applyAlignment="1" applyProtection="1">
      <alignment vertical="top"/>
    </xf>
    <xf numFmtId="10" fontId="11" fillId="0" borderId="0" xfId="0" applyNumberFormat="1" applyFont="1"/>
    <xf numFmtId="0" fontId="11" fillId="0" borderId="0" xfId="0" applyFont="1"/>
    <xf numFmtId="43" fontId="7" fillId="0" borderId="1" xfId="1" applyFont="1" applyFill="1" applyBorder="1" applyAlignment="1" applyProtection="1">
      <alignment vertical="top"/>
    </xf>
    <xf numFmtId="43" fontId="5" fillId="0" borderId="1" xfId="1" applyFont="1" applyFill="1" applyBorder="1" applyAlignment="1" applyProtection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6" fillId="0" borderId="0" xfId="0" applyFont="1"/>
    <xf numFmtId="0" fontId="2" fillId="0" borderId="9" xfId="0" applyFont="1" applyBorder="1"/>
    <xf numFmtId="0" fontId="5" fillId="0" borderId="1" xfId="0" applyFont="1" applyBorder="1" applyAlignment="1">
      <alignment horizontal="center" vertical="top"/>
    </xf>
    <xf numFmtId="0" fontId="2" fillId="0" borderId="10" xfId="0" applyFont="1" applyBorder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1" xfId="0" applyFont="1" applyBorder="1" applyAlignment="1">
      <alignment horizontal="left" vertical="top"/>
    </xf>
    <xf numFmtId="10" fontId="6" fillId="0" borderId="1" xfId="3" applyNumberFormat="1" applyFont="1" applyFill="1" applyBorder="1" applyAlignment="1" applyProtection="1">
      <alignment vertical="top"/>
    </xf>
    <xf numFmtId="0" fontId="5" fillId="0" borderId="1" xfId="0" applyFont="1" applyBorder="1" applyAlignment="1">
      <alignment horizontal="center"/>
    </xf>
    <xf numFmtId="44" fontId="5" fillId="0" borderId="1" xfId="1" applyNumberFormat="1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/>
    </xf>
    <xf numFmtId="9" fontId="5" fillId="0" borderId="1" xfId="2" applyNumberFormat="1" applyFont="1" applyFill="1" applyBorder="1" applyAlignment="1" applyProtection="1">
      <alignment vertical="top"/>
    </xf>
    <xf numFmtId="9" fontId="5" fillId="0" borderId="1" xfId="3" applyFont="1" applyFill="1" applyBorder="1" applyAlignment="1" applyProtection="1">
      <alignment vertical="top"/>
    </xf>
    <xf numFmtId="0" fontId="2" fillId="0" borderId="1" xfId="0" applyFont="1" applyBorder="1"/>
    <xf numFmtId="41" fontId="5" fillId="0" borderId="1" xfId="1" applyNumberFormat="1" applyFont="1" applyFill="1" applyBorder="1" applyAlignment="1" applyProtection="1">
      <alignment vertical="top"/>
    </xf>
    <xf numFmtId="0" fontId="6" fillId="0" borderId="1" xfId="0" applyFont="1" applyBorder="1" applyAlignment="1">
      <alignment horizontal="center"/>
    </xf>
    <xf numFmtId="0" fontId="10" fillId="3" borderId="13" xfId="4" applyFont="1" applyFill="1" applyBorder="1" applyAlignment="1">
      <alignment horizontal="center" vertical="center"/>
    </xf>
    <xf numFmtId="0" fontId="12" fillId="0" borderId="0" xfId="0" applyFont="1"/>
    <xf numFmtId="44" fontId="12" fillId="0" borderId="0" xfId="0" applyNumberFormat="1" applyFont="1"/>
    <xf numFmtId="43" fontId="12" fillId="0" borderId="0" xfId="1" applyFont="1"/>
    <xf numFmtId="10" fontId="2" fillId="0" borderId="0" xfId="3" applyNumberFormat="1" applyFont="1"/>
    <xf numFmtId="0" fontId="13" fillId="0" borderId="4" xfId="0" applyFont="1" applyBorder="1"/>
    <xf numFmtId="0" fontId="14" fillId="0" borderId="0" xfId="0" applyFont="1"/>
    <xf numFmtId="0" fontId="15" fillId="0" borderId="16" xfId="0" applyFont="1" applyBorder="1" applyAlignment="1">
      <alignment horizontal="center"/>
    </xf>
    <xf numFmtId="0" fontId="13" fillId="0" borderId="17" xfId="0" applyFont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Font="1" applyBorder="1" applyAlignment="1">
      <alignment horizontal="center" vertical="top"/>
    </xf>
    <xf numFmtId="0" fontId="17" fillId="0" borderId="9" xfId="0" applyFont="1" applyBorder="1" applyAlignment="1">
      <alignment vertical="top"/>
    </xf>
    <xf numFmtId="0" fontId="17" fillId="0" borderId="18" xfId="0" applyFont="1" applyBorder="1" applyAlignment="1">
      <alignment horizontal="right" vertical="top"/>
    </xf>
    <xf numFmtId="0" fontId="13" fillId="0" borderId="17" xfId="0" applyFont="1" applyBorder="1" applyAlignment="1">
      <alignment vertical="top" wrapText="1"/>
    </xf>
    <xf numFmtId="0" fontId="17" fillId="0" borderId="18" xfId="0" applyFont="1" applyBorder="1" applyAlignment="1">
      <alignment vertical="top"/>
    </xf>
    <xf numFmtId="0" fontId="17" fillId="0" borderId="10" xfId="0" applyFont="1" applyBorder="1" applyAlignment="1">
      <alignment horizontal="center"/>
    </xf>
    <xf numFmtId="0" fontId="13" fillId="0" borderId="17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9" fillId="0" borderId="10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20" fillId="0" borderId="17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9" xfId="0" applyFont="1" applyBorder="1" applyAlignment="1">
      <alignment horizontal="right" vertical="top"/>
    </xf>
    <xf numFmtId="0" fontId="16" fillId="0" borderId="18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6" fillId="0" borderId="9" xfId="0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16" xfId="0" applyFont="1" applyBorder="1" applyAlignment="1">
      <alignment vertical="top"/>
    </xf>
    <xf numFmtId="44" fontId="5" fillId="0" borderId="1" xfId="2" applyFont="1" applyFill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3" borderId="11" xfId="4" applyFont="1" applyFill="1" applyBorder="1" applyAlignment="1">
      <alignment horizontal="center" vertical="center"/>
    </xf>
    <xf numFmtId="0" fontId="10" fillId="3" borderId="12" xfId="4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1" xfId="0" applyFont="1" applyBorder="1" applyAlignment="1" applyProtection="1">
      <alignment horizontal="justify" vertical="top"/>
      <protection locked="0"/>
    </xf>
    <xf numFmtId="0" fontId="5" fillId="0" borderId="12" xfId="0" applyFont="1" applyBorder="1" applyAlignment="1" applyProtection="1">
      <alignment horizontal="justify" vertical="top"/>
      <protection locked="0"/>
    </xf>
    <xf numFmtId="0" fontId="5" fillId="0" borderId="2" xfId="0" applyFont="1" applyBorder="1" applyAlignment="1" applyProtection="1">
      <alignment horizontal="justify" vertical="top"/>
      <protection locked="0"/>
    </xf>
    <xf numFmtId="0" fontId="5" fillId="0" borderId="1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/>
    </xf>
    <xf numFmtId="44" fontId="6" fillId="0" borderId="1" xfId="2" applyFont="1" applyFill="1" applyBorder="1" applyAlignment="1" applyProtection="1">
      <alignment horizontal="center" vertical="top"/>
    </xf>
    <xf numFmtId="43" fontId="5" fillId="0" borderId="1" xfId="1" applyFont="1" applyFill="1" applyBorder="1" applyAlignment="1" applyProtection="1">
      <alignment horizontal="center" vertical="top"/>
      <protection locked="0"/>
    </xf>
    <xf numFmtId="43" fontId="5" fillId="0" borderId="1" xfId="1" applyFont="1" applyFill="1" applyBorder="1" applyAlignment="1" applyProtection="1">
      <alignment horizontal="center" vertical="top"/>
    </xf>
    <xf numFmtId="44" fontId="5" fillId="0" borderId="1" xfId="2" applyFont="1" applyFill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7" fillId="0" borderId="19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7" fillId="0" borderId="19" xfId="0" applyFont="1" applyBorder="1" applyAlignment="1">
      <alignment horizontal="justify" vertical="top"/>
    </xf>
    <xf numFmtId="0" fontId="17" fillId="0" borderId="15" xfId="0" applyFont="1" applyBorder="1" applyAlignment="1">
      <alignment horizontal="justify" vertical="top"/>
    </xf>
    <xf numFmtId="0" fontId="17" fillId="0" borderId="14" xfId="0" applyFont="1" applyBorder="1" applyAlignment="1">
      <alignment horizontal="justify" vertical="top"/>
    </xf>
    <xf numFmtId="0" fontId="17" fillId="0" borderId="1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9" defaultPivotStyle="PivotStyleLight16"/>
  <colors>
    <mruColors>
      <color rgb="FF064A5A"/>
      <color rgb="FF085E72"/>
      <color rgb="FF0A7088"/>
      <color rgb="FF000000"/>
      <color rgb="FF4D4D4D"/>
      <color rgb="FF6C0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showGridLines="0" tabSelected="1" workbookViewId="0">
      <selection activeCell="A5" sqref="A5:D5"/>
    </sheetView>
  </sheetViews>
  <sheetFormatPr baseColWidth="10" defaultColWidth="11.44140625" defaultRowHeight="13.8" x14ac:dyDescent="0.3"/>
  <cols>
    <col min="1" max="1" width="62.88671875" style="49" customWidth="1"/>
    <col min="2" max="2" width="8.5546875" style="49" bestFit="1" customWidth="1"/>
    <col min="3" max="3" width="6.44140625" style="49" customWidth="1"/>
    <col min="4" max="4" width="28.33203125" style="49" customWidth="1"/>
    <col min="5" max="16384" width="11.44140625" style="49"/>
  </cols>
  <sheetData>
    <row r="1" spans="1:4" x14ac:dyDescent="0.3">
      <c r="A1" s="48"/>
      <c r="B1" s="48"/>
      <c r="C1" s="48"/>
      <c r="D1" s="48"/>
    </row>
    <row r="2" spans="1:4" x14ac:dyDescent="0.3">
      <c r="A2" s="92" t="s">
        <v>48</v>
      </c>
      <c r="B2" s="92"/>
      <c r="C2" s="92"/>
      <c r="D2" s="92"/>
    </row>
    <row r="3" spans="1:4" x14ac:dyDescent="0.3">
      <c r="A3" s="93" t="s">
        <v>19</v>
      </c>
      <c r="B3" s="93"/>
      <c r="C3" s="93"/>
      <c r="D3" s="93"/>
    </row>
    <row r="4" spans="1:4" x14ac:dyDescent="0.3">
      <c r="A4" s="93" t="s">
        <v>49</v>
      </c>
      <c r="B4" s="93"/>
      <c r="C4" s="93"/>
      <c r="D4" s="93"/>
    </row>
    <row r="5" spans="1:4" ht="14.4" thickBot="1" x14ac:dyDescent="0.35">
      <c r="A5" s="94"/>
      <c r="B5" s="94"/>
      <c r="C5" s="94"/>
      <c r="D5" s="94"/>
    </row>
    <row r="6" spans="1:4" ht="14.4" thickBot="1" x14ac:dyDescent="0.35">
      <c r="A6" s="50" t="s">
        <v>18</v>
      </c>
      <c r="B6" s="95" t="s">
        <v>31</v>
      </c>
      <c r="C6" s="96"/>
      <c r="D6" s="97"/>
    </row>
    <row r="7" spans="1:4" ht="81" customHeight="1" thickBot="1" x14ac:dyDescent="0.35">
      <c r="A7" s="51" t="s">
        <v>40</v>
      </c>
      <c r="B7" s="100" t="s">
        <v>47</v>
      </c>
      <c r="C7" s="101"/>
      <c r="D7" s="102"/>
    </row>
    <row r="8" spans="1:4" ht="14.4" thickBot="1" x14ac:dyDescent="0.35">
      <c r="A8" s="51"/>
      <c r="B8" s="52"/>
      <c r="C8" s="98"/>
      <c r="D8" s="103"/>
    </row>
    <row r="9" spans="1:4" ht="14.4" thickBot="1" x14ac:dyDescent="0.35">
      <c r="A9" s="51" t="s">
        <v>0</v>
      </c>
      <c r="B9" s="53" t="s">
        <v>7</v>
      </c>
      <c r="C9" s="54" t="s">
        <v>41</v>
      </c>
      <c r="D9" s="55" t="s">
        <v>17</v>
      </c>
    </row>
    <row r="10" spans="1:4" ht="14.4" thickBot="1" x14ac:dyDescent="0.35">
      <c r="A10" s="51"/>
      <c r="B10" s="53"/>
      <c r="C10" s="98"/>
      <c r="D10" s="99"/>
    </row>
    <row r="11" spans="1:4" ht="14.4" thickBot="1" x14ac:dyDescent="0.35">
      <c r="A11" s="51" t="s">
        <v>23</v>
      </c>
      <c r="B11" s="53" t="s">
        <v>9</v>
      </c>
      <c r="C11" s="54" t="s">
        <v>41</v>
      </c>
      <c r="D11" s="55" t="s">
        <v>17</v>
      </c>
    </row>
    <row r="12" spans="1:4" ht="14.4" thickBot="1" x14ac:dyDescent="0.35">
      <c r="A12" s="51"/>
      <c r="B12" s="53"/>
      <c r="C12" s="98"/>
      <c r="D12" s="99"/>
    </row>
    <row r="13" spans="1:4" ht="14.4" thickBot="1" x14ac:dyDescent="0.35">
      <c r="A13" s="51" t="s">
        <v>11</v>
      </c>
      <c r="B13" s="53" t="s">
        <v>10</v>
      </c>
      <c r="C13" s="54" t="s">
        <v>41</v>
      </c>
      <c r="D13" s="55" t="s">
        <v>17</v>
      </c>
    </row>
    <row r="14" spans="1:4" ht="14.4" thickBot="1" x14ac:dyDescent="0.35">
      <c r="A14" s="51"/>
      <c r="B14" s="53"/>
      <c r="C14" s="98"/>
      <c r="D14" s="99"/>
    </row>
    <row r="15" spans="1:4" ht="14.4" thickBot="1" x14ac:dyDescent="0.35">
      <c r="A15" s="51" t="s">
        <v>1</v>
      </c>
      <c r="B15" s="53" t="s">
        <v>6</v>
      </c>
      <c r="C15" s="54" t="s">
        <v>41</v>
      </c>
      <c r="D15" s="55" t="s">
        <v>17</v>
      </c>
    </row>
    <row r="16" spans="1:4" ht="14.4" thickBot="1" x14ac:dyDescent="0.35">
      <c r="A16" s="51"/>
      <c r="B16" s="53"/>
      <c r="C16" s="98"/>
      <c r="D16" s="99"/>
    </row>
    <row r="17" spans="1:4" ht="27" thickBot="1" x14ac:dyDescent="0.35">
      <c r="A17" s="56" t="s">
        <v>24</v>
      </c>
      <c r="B17" s="53" t="s">
        <v>8</v>
      </c>
      <c r="C17" s="54" t="s">
        <v>41</v>
      </c>
      <c r="D17" s="55" t="s">
        <v>17</v>
      </c>
    </row>
    <row r="18" spans="1:4" ht="14.4" thickBot="1" x14ac:dyDescent="0.35">
      <c r="A18" s="51"/>
      <c r="B18" s="53"/>
      <c r="C18" s="98"/>
      <c r="D18" s="99"/>
    </row>
    <row r="19" spans="1:4" ht="14.4" thickBot="1" x14ac:dyDescent="0.35">
      <c r="A19" s="51" t="s">
        <v>2</v>
      </c>
      <c r="B19" s="53" t="s">
        <v>5</v>
      </c>
      <c r="C19" s="54" t="s">
        <v>41</v>
      </c>
      <c r="D19" s="55" t="s">
        <v>17</v>
      </c>
    </row>
    <row r="20" spans="1:4" ht="14.4" thickBot="1" x14ac:dyDescent="0.35">
      <c r="A20" s="51"/>
      <c r="B20" s="53"/>
      <c r="C20" s="98"/>
      <c r="D20" s="99"/>
    </row>
    <row r="21" spans="1:4" ht="14.4" thickBot="1" x14ac:dyDescent="0.35">
      <c r="A21" s="51" t="s">
        <v>3</v>
      </c>
      <c r="B21" s="53" t="s">
        <v>4</v>
      </c>
      <c r="C21" s="54"/>
      <c r="D21" s="57"/>
    </row>
    <row r="22" spans="1:4" ht="14.4" thickBot="1" x14ac:dyDescent="0.35">
      <c r="A22" s="51"/>
      <c r="B22" s="52"/>
      <c r="C22" s="98"/>
      <c r="D22" s="99"/>
    </row>
    <row r="23" spans="1:4" ht="14.4" thickBot="1" x14ac:dyDescent="0.35">
      <c r="A23" s="51" t="s">
        <v>13</v>
      </c>
      <c r="B23" s="52"/>
      <c r="C23" s="54" t="s">
        <v>41</v>
      </c>
      <c r="D23" s="55" t="s">
        <v>17</v>
      </c>
    </row>
    <row r="24" spans="1:4" ht="14.4" thickBot="1" x14ac:dyDescent="0.35">
      <c r="A24" s="51"/>
      <c r="B24" s="58"/>
      <c r="C24" s="98"/>
      <c r="D24" s="99"/>
    </row>
    <row r="25" spans="1:4" ht="14.4" thickBot="1" x14ac:dyDescent="0.35">
      <c r="A25" s="59" t="s">
        <v>46</v>
      </c>
      <c r="B25" s="60" t="s">
        <v>12</v>
      </c>
      <c r="C25" s="61" t="s">
        <v>42</v>
      </c>
      <c r="D25" s="62"/>
    </row>
    <row r="26" spans="1:4" ht="14.4" thickBot="1" x14ac:dyDescent="0.35">
      <c r="A26" s="59" t="s">
        <v>4</v>
      </c>
      <c r="B26" s="58"/>
      <c r="C26" s="52" t="s">
        <v>42</v>
      </c>
      <c r="D26" s="52"/>
    </row>
    <row r="27" spans="1:4" ht="14.4" thickBot="1" x14ac:dyDescent="0.35">
      <c r="A27" s="51"/>
      <c r="B27" s="58"/>
      <c r="C27" s="98"/>
      <c r="D27" s="99"/>
    </row>
    <row r="28" spans="1:4" ht="14.4" thickBot="1" x14ac:dyDescent="0.35">
      <c r="A28" s="63" t="s">
        <v>16</v>
      </c>
      <c r="B28" s="60" t="s">
        <v>12</v>
      </c>
      <c r="C28" s="64" t="s">
        <v>41</v>
      </c>
      <c r="D28" s="64"/>
    </row>
    <row r="29" spans="1:4" ht="14.4" thickBot="1" x14ac:dyDescent="0.35">
      <c r="A29" s="51"/>
      <c r="B29" s="58"/>
      <c r="C29" s="98"/>
      <c r="D29" s="99"/>
    </row>
    <row r="30" spans="1:4" ht="14.4" thickBot="1" x14ac:dyDescent="0.35">
      <c r="A30" s="51" t="s">
        <v>32</v>
      </c>
      <c r="B30" s="58" t="s">
        <v>33</v>
      </c>
      <c r="C30" s="52" t="s">
        <v>41</v>
      </c>
      <c r="D30" s="52"/>
    </row>
    <row r="31" spans="1:4" ht="14.4" thickBot="1" x14ac:dyDescent="0.35">
      <c r="A31" s="51" t="s">
        <v>28</v>
      </c>
      <c r="B31" s="53"/>
      <c r="C31" s="52" t="s">
        <v>41</v>
      </c>
      <c r="D31" s="52"/>
    </row>
    <row r="32" spans="1:4" ht="14.4" thickBot="1" x14ac:dyDescent="0.35">
      <c r="A32" s="51" t="s">
        <v>29</v>
      </c>
      <c r="B32" s="53" t="s">
        <v>17</v>
      </c>
      <c r="C32" s="65" t="s">
        <v>17</v>
      </c>
      <c r="D32" s="66"/>
    </row>
    <row r="33" spans="1:4" ht="14.4" thickBot="1" x14ac:dyDescent="0.35">
      <c r="A33" s="51"/>
      <c r="B33" s="53"/>
      <c r="C33" s="67"/>
      <c r="D33" s="64"/>
    </row>
    <row r="34" spans="1:4" ht="14.4" thickBot="1" x14ac:dyDescent="0.35">
      <c r="A34" s="51" t="s">
        <v>34</v>
      </c>
      <c r="B34" s="58" t="s">
        <v>25</v>
      </c>
      <c r="C34" s="52" t="s">
        <v>41</v>
      </c>
      <c r="D34" s="64"/>
    </row>
    <row r="35" spans="1:4" ht="14.4" thickBot="1" x14ac:dyDescent="0.35">
      <c r="A35" s="51" t="s">
        <v>28</v>
      </c>
      <c r="B35" s="53"/>
      <c r="C35" s="54"/>
      <c r="D35" s="66"/>
    </row>
    <row r="36" spans="1:4" ht="14.4" thickBot="1" x14ac:dyDescent="0.35">
      <c r="A36" s="51" t="s">
        <v>29</v>
      </c>
      <c r="B36" s="53" t="s">
        <v>17</v>
      </c>
      <c r="C36" s="65" t="s">
        <v>17</v>
      </c>
      <c r="D36" s="64"/>
    </row>
    <row r="37" spans="1:4" ht="14.4" thickBot="1" x14ac:dyDescent="0.35">
      <c r="A37" s="51"/>
      <c r="B37" s="52"/>
      <c r="C37" s="67"/>
      <c r="D37" s="64"/>
    </row>
    <row r="38" spans="1:4" ht="27" thickBot="1" x14ac:dyDescent="0.35">
      <c r="A38" s="56" t="s">
        <v>30</v>
      </c>
      <c r="B38" s="53" t="s">
        <v>37</v>
      </c>
      <c r="C38" s="65" t="s">
        <v>17</v>
      </c>
      <c r="D38" s="64"/>
    </row>
    <row r="39" spans="1:4" ht="14.4" thickBot="1" x14ac:dyDescent="0.35">
      <c r="A39" s="51"/>
      <c r="B39" s="52"/>
      <c r="C39" s="98"/>
      <c r="D39" s="99"/>
    </row>
    <row r="40" spans="1:4" ht="14.4" thickBot="1" x14ac:dyDescent="0.35">
      <c r="A40" s="63" t="s">
        <v>36</v>
      </c>
      <c r="B40" s="60" t="s">
        <v>43</v>
      </c>
      <c r="C40" s="68" t="s">
        <v>17</v>
      </c>
      <c r="D40" s="69"/>
    </row>
    <row r="41" spans="1:4" ht="14.4" thickBot="1" x14ac:dyDescent="0.35">
      <c r="B41" s="70"/>
    </row>
    <row r="42" spans="1:4" ht="14.4" thickBot="1" x14ac:dyDescent="0.35">
      <c r="A42" s="71" t="s">
        <v>26</v>
      </c>
      <c r="B42" s="57"/>
      <c r="C42" s="98"/>
      <c r="D42" s="99"/>
    </row>
    <row r="43" spans="1:4" ht="14.4" thickBot="1" x14ac:dyDescent="0.35">
      <c r="A43" s="51" t="s">
        <v>27</v>
      </c>
      <c r="B43" s="52"/>
      <c r="C43" s="98"/>
      <c r="D43" s="99"/>
    </row>
    <row r="44" spans="1:4" ht="14.4" thickBot="1" x14ac:dyDescent="0.35">
      <c r="A44" s="51"/>
      <c r="B44" s="52"/>
      <c r="C44" s="98"/>
      <c r="D44" s="99"/>
    </row>
    <row r="45" spans="1:4" ht="14.4" thickBot="1" x14ac:dyDescent="0.35">
      <c r="A45" s="51" t="s">
        <v>35</v>
      </c>
      <c r="B45" s="53" t="s">
        <v>25</v>
      </c>
      <c r="C45" s="104" t="s">
        <v>44</v>
      </c>
      <c r="D45" s="105"/>
    </row>
  </sheetData>
  <mergeCells count="22">
    <mergeCell ref="C39:D39"/>
    <mergeCell ref="C42:D42"/>
    <mergeCell ref="C43:D43"/>
    <mergeCell ref="C44:D44"/>
    <mergeCell ref="C45:D45"/>
    <mergeCell ref="C29:D29"/>
    <mergeCell ref="B7:D7"/>
    <mergeCell ref="C8:D8"/>
    <mergeCell ref="C10:D10"/>
    <mergeCell ref="C12:D12"/>
    <mergeCell ref="C14:D14"/>
    <mergeCell ref="C16:D16"/>
    <mergeCell ref="C18:D18"/>
    <mergeCell ref="C20:D20"/>
    <mergeCell ref="C22:D22"/>
    <mergeCell ref="C24:D24"/>
    <mergeCell ref="C27:D27"/>
    <mergeCell ref="A2:D2"/>
    <mergeCell ref="A3:D3"/>
    <mergeCell ref="A4:D4"/>
    <mergeCell ref="A5:D5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zoomScale="110" zoomScaleNormal="110" workbookViewId="0">
      <selection activeCell="D26" sqref="D26:E26"/>
    </sheetView>
  </sheetViews>
  <sheetFormatPr baseColWidth="10" defaultColWidth="11.44140625" defaultRowHeight="10.199999999999999" x14ac:dyDescent="0.2"/>
  <cols>
    <col min="1" max="1" width="0.88671875" style="1" customWidth="1"/>
    <col min="2" max="2" width="58.5546875" style="1" bestFit="1" customWidth="1"/>
    <col min="3" max="3" width="7" style="1" customWidth="1"/>
    <col min="4" max="4" width="15.6640625" style="1" customWidth="1"/>
    <col min="5" max="5" width="5.5546875" style="1" customWidth="1"/>
    <col min="6" max="6" width="0.88671875" style="1" customWidth="1"/>
    <col min="7" max="16384" width="11.44140625" style="1"/>
  </cols>
  <sheetData>
    <row r="1" spans="1:6" ht="3.75" customHeight="1" x14ac:dyDescent="0.2">
      <c r="A1" s="2"/>
      <c r="B1" s="3"/>
      <c r="C1" s="3"/>
      <c r="D1" s="3"/>
      <c r="E1" s="3"/>
      <c r="F1" s="4"/>
    </row>
    <row r="2" spans="1:6" x14ac:dyDescent="0.2">
      <c r="A2" s="5"/>
      <c r="B2" s="8"/>
      <c r="C2" s="8"/>
      <c r="D2" s="8"/>
      <c r="E2" s="8"/>
      <c r="F2" s="6"/>
    </row>
    <row r="3" spans="1:6" ht="18" customHeight="1" x14ac:dyDescent="0.25">
      <c r="A3" s="5"/>
      <c r="B3" s="73" t="s">
        <v>39</v>
      </c>
      <c r="C3" s="73"/>
      <c r="D3" s="73"/>
      <c r="E3" s="73"/>
      <c r="F3" s="6"/>
    </row>
    <row r="4" spans="1:6" ht="15" customHeight="1" x14ac:dyDescent="0.2">
      <c r="A4" s="5"/>
      <c r="B4" s="74" t="s">
        <v>19</v>
      </c>
      <c r="C4" s="74"/>
      <c r="D4" s="74"/>
      <c r="E4" s="74"/>
      <c r="F4" s="6"/>
    </row>
    <row r="5" spans="1:6" ht="15" customHeight="1" x14ac:dyDescent="0.2">
      <c r="A5" s="5"/>
      <c r="B5" s="74" t="s">
        <v>38</v>
      </c>
      <c r="C5" s="74"/>
      <c r="D5" s="74"/>
      <c r="E5" s="74"/>
      <c r="F5" s="6"/>
    </row>
    <row r="6" spans="1:6" ht="9.75" customHeight="1" x14ac:dyDescent="0.3">
      <c r="A6" s="5"/>
      <c r="B6" s="9"/>
      <c r="C6" s="9"/>
      <c r="D6" s="9"/>
      <c r="E6" s="9"/>
      <c r="F6" s="6"/>
    </row>
    <row r="7" spans="1:6" ht="36" customHeight="1" x14ac:dyDescent="0.2">
      <c r="A7" s="5"/>
      <c r="B7" s="43" t="s">
        <v>18</v>
      </c>
      <c r="C7" s="75" t="s">
        <v>31</v>
      </c>
      <c r="D7" s="76"/>
      <c r="E7" s="77"/>
      <c r="F7" s="6"/>
    </row>
    <row r="8" spans="1:6" ht="15" customHeight="1" x14ac:dyDescent="0.2">
      <c r="A8" s="5"/>
      <c r="B8" s="40"/>
      <c r="C8" s="78"/>
      <c r="D8" s="79"/>
      <c r="E8" s="80"/>
      <c r="F8" s="6"/>
    </row>
    <row r="9" spans="1:6" ht="134.25" customHeight="1" x14ac:dyDescent="0.2">
      <c r="A9" s="5"/>
      <c r="B9" s="21" t="s">
        <v>14</v>
      </c>
      <c r="C9" s="81" t="s">
        <v>45</v>
      </c>
      <c r="D9" s="82"/>
      <c r="E9" s="83"/>
      <c r="F9" s="6"/>
    </row>
    <row r="10" spans="1:6" x14ac:dyDescent="0.2">
      <c r="A10" s="5"/>
      <c r="B10" s="21"/>
      <c r="C10" s="30"/>
      <c r="D10" s="84"/>
      <c r="E10" s="85"/>
      <c r="F10" s="6"/>
    </row>
    <row r="11" spans="1:6" ht="15" customHeight="1" x14ac:dyDescent="0.2">
      <c r="A11" s="5"/>
      <c r="B11" s="22" t="s">
        <v>22</v>
      </c>
      <c r="C11" s="30"/>
      <c r="D11" s="86" t="s">
        <v>20</v>
      </c>
      <c r="E11" s="86"/>
      <c r="F11" s="6"/>
    </row>
    <row r="12" spans="1:6" x14ac:dyDescent="0.2">
      <c r="A12" s="5"/>
      <c r="B12" s="21"/>
      <c r="C12" s="33"/>
      <c r="D12" s="87"/>
      <c r="E12" s="87"/>
      <c r="F12" s="6"/>
    </row>
    <row r="13" spans="1:6" x14ac:dyDescent="0.2">
      <c r="A13" s="5"/>
      <c r="B13" s="21" t="s">
        <v>0</v>
      </c>
      <c r="C13" s="28" t="s">
        <v>7</v>
      </c>
      <c r="D13" s="10"/>
      <c r="E13" s="39" t="e">
        <f>(D13/D$27)</f>
        <v>#DIV/0!</v>
      </c>
      <c r="F13" s="6"/>
    </row>
    <row r="14" spans="1:6" x14ac:dyDescent="0.2">
      <c r="A14" s="5"/>
      <c r="B14" s="21"/>
      <c r="C14" s="28"/>
      <c r="D14" s="72"/>
      <c r="E14" s="72"/>
      <c r="F14" s="6"/>
    </row>
    <row r="15" spans="1:6" x14ac:dyDescent="0.2">
      <c r="A15" s="5"/>
      <c r="B15" s="21" t="s">
        <v>23</v>
      </c>
      <c r="C15" s="28" t="s">
        <v>9</v>
      </c>
      <c r="D15" s="10"/>
      <c r="E15" s="39" t="e">
        <f>(D15/D$27)</f>
        <v>#DIV/0!</v>
      </c>
      <c r="F15" s="6"/>
    </row>
    <row r="16" spans="1:6" x14ac:dyDescent="0.2">
      <c r="A16" s="5"/>
      <c r="B16" s="21"/>
      <c r="C16" s="28"/>
      <c r="D16" s="72"/>
      <c r="E16" s="72"/>
      <c r="F16" s="6"/>
    </row>
    <row r="17" spans="1:6" x14ac:dyDescent="0.2">
      <c r="A17" s="5"/>
      <c r="B17" s="21" t="s">
        <v>11</v>
      </c>
      <c r="C17" s="28" t="s">
        <v>10</v>
      </c>
      <c r="D17" s="10"/>
      <c r="E17" s="39" t="e">
        <f>(D17/D$27)</f>
        <v>#DIV/0!</v>
      </c>
      <c r="F17" s="6"/>
    </row>
    <row r="18" spans="1:6" x14ac:dyDescent="0.2">
      <c r="A18" s="5"/>
      <c r="B18" s="21"/>
      <c r="C18" s="28"/>
      <c r="D18" s="72"/>
      <c r="E18" s="72"/>
      <c r="F18" s="6"/>
    </row>
    <row r="19" spans="1:6" x14ac:dyDescent="0.2">
      <c r="A19" s="5"/>
      <c r="B19" s="21" t="s">
        <v>1</v>
      </c>
      <c r="C19" s="28" t="s">
        <v>6</v>
      </c>
      <c r="D19" s="10"/>
      <c r="E19" s="39" t="e">
        <f>(D19/D$27)</f>
        <v>#DIV/0!</v>
      </c>
      <c r="F19" s="6"/>
    </row>
    <row r="20" spans="1:6" x14ac:dyDescent="0.2">
      <c r="A20" s="5"/>
      <c r="B20" s="21"/>
      <c r="C20" s="28"/>
      <c r="D20" s="72"/>
      <c r="E20" s="72"/>
      <c r="F20" s="6"/>
    </row>
    <row r="21" spans="1:6" x14ac:dyDescent="0.2">
      <c r="A21" s="5"/>
      <c r="B21" s="21" t="s">
        <v>24</v>
      </c>
      <c r="C21" s="28" t="s">
        <v>8</v>
      </c>
      <c r="D21" s="10"/>
      <c r="E21" s="39" t="e">
        <f>(D21/D$27)</f>
        <v>#DIV/0!</v>
      </c>
      <c r="F21" s="6"/>
    </row>
    <row r="22" spans="1:6" x14ac:dyDescent="0.2">
      <c r="A22" s="5"/>
      <c r="B22" s="21"/>
      <c r="C22" s="28"/>
      <c r="D22" s="72"/>
      <c r="E22" s="72"/>
      <c r="F22" s="6"/>
    </row>
    <row r="23" spans="1:6" x14ac:dyDescent="0.2">
      <c r="A23" s="5"/>
      <c r="B23" s="21" t="s">
        <v>2</v>
      </c>
      <c r="C23" s="28" t="s">
        <v>5</v>
      </c>
      <c r="D23" s="10"/>
      <c r="E23" s="39" t="e">
        <f>(D23/D$27)</f>
        <v>#DIV/0!</v>
      </c>
      <c r="F23" s="6"/>
    </row>
    <row r="24" spans="1:6" x14ac:dyDescent="0.2">
      <c r="A24" s="5"/>
      <c r="B24" s="21"/>
      <c r="C24" s="28"/>
      <c r="D24" s="72"/>
      <c r="E24" s="72"/>
      <c r="F24" s="6"/>
    </row>
    <row r="25" spans="1:6" x14ac:dyDescent="0.2">
      <c r="A25" s="5"/>
      <c r="B25" s="21" t="s">
        <v>3</v>
      </c>
      <c r="C25" s="28" t="s">
        <v>4</v>
      </c>
      <c r="D25" s="11"/>
      <c r="E25" s="41"/>
      <c r="F25" s="6"/>
    </row>
    <row r="26" spans="1:6" x14ac:dyDescent="0.2">
      <c r="A26" s="5"/>
      <c r="B26" s="21"/>
      <c r="C26" s="33"/>
      <c r="D26" s="89" t="s">
        <v>21</v>
      </c>
      <c r="E26" s="89"/>
      <c r="F26" s="6"/>
    </row>
    <row r="27" spans="1:6" x14ac:dyDescent="0.2">
      <c r="A27" s="5"/>
      <c r="B27" s="21" t="s">
        <v>13</v>
      </c>
      <c r="C27" s="33"/>
      <c r="D27" s="16">
        <f t="shared" ref="D27" si="0">D13+D15+D17+D21+D23+D19</f>
        <v>0</v>
      </c>
      <c r="E27" s="38" t="e">
        <f>SUM(E13:E23)</f>
        <v>#DIV/0!</v>
      </c>
      <c r="F27" s="6"/>
    </row>
    <row r="28" spans="1:6" x14ac:dyDescent="0.2">
      <c r="A28" s="5"/>
      <c r="B28" s="21"/>
      <c r="C28" s="35"/>
      <c r="D28" s="90"/>
      <c r="E28" s="90"/>
      <c r="F28" s="6"/>
    </row>
    <row r="29" spans="1:6" ht="12" x14ac:dyDescent="0.2">
      <c r="A29" s="5"/>
      <c r="B29" s="23" t="s">
        <v>15</v>
      </c>
      <c r="C29" s="35" t="s">
        <v>12</v>
      </c>
      <c r="D29" s="19">
        <f t="shared" ref="D29" si="1">(D13+D15+D17+D23)+D19+D21</f>
        <v>0</v>
      </c>
      <c r="E29" s="19"/>
      <c r="F29" s="6"/>
    </row>
    <row r="30" spans="1:6" x14ac:dyDescent="0.2">
      <c r="A30" s="5"/>
      <c r="B30" s="23" t="s">
        <v>4</v>
      </c>
      <c r="C30" s="35"/>
      <c r="D30" s="20">
        <f>D25</f>
        <v>0</v>
      </c>
      <c r="E30" s="20"/>
      <c r="F30" s="6"/>
    </row>
    <row r="31" spans="1:6" x14ac:dyDescent="0.2">
      <c r="A31" s="5"/>
      <c r="B31" s="21"/>
      <c r="C31" s="35"/>
      <c r="D31" s="90"/>
      <c r="E31" s="90"/>
      <c r="F31" s="6"/>
    </row>
    <row r="32" spans="1:6" x14ac:dyDescent="0.2">
      <c r="A32" s="5"/>
      <c r="B32" s="24" t="s">
        <v>16</v>
      </c>
      <c r="C32" s="42" t="s">
        <v>12</v>
      </c>
      <c r="D32" s="37" t="e">
        <f>$D$29/$D$30</f>
        <v>#DIV/0!</v>
      </c>
      <c r="E32" s="37"/>
      <c r="F32" s="6"/>
    </row>
    <row r="33" spans="1:11" x14ac:dyDescent="0.2">
      <c r="A33" s="5"/>
      <c r="B33" s="21"/>
      <c r="C33" s="35"/>
      <c r="D33" s="90"/>
      <c r="E33" s="90"/>
      <c r="F33" s="6"/>
    </row>
    <row r="34" spans="1:11" x14ac:dyDescent="0.2">
      <c r="A34" s="5"/>
      <c r="B34" s="21" t="s">
        <v>32</v>
      </c>
      <c r="C34" s="35" t="s">
        <v>33</v>
      </c>
      <c r="D34" s="12"/>
      <c r="E34" s="36"/>
      <c r="F34" s="6"/>
    </row>
    <row r="35" spans="1:11" x14ac:dyDescent="0.2">
      <c r="A35" s="5"/>
      <c r="B35" s="21" t="s">
        <v>28</v>
      </c>
      <c r="C35" s="28"/>
      <c r="D35" s="16">
        <f>IF($D$34=0,0,$D$32-$D$34)</f>
        <v>0</v>
      </c>
      <c r="E35" s="16"/>
      <c r="F35" s="6"/>
      <c r="G35" s="44"/>
      <c r="H35" s="44"/>
      <c r="I35" s="18"/>
      <c r="J35" s="18"/>
      <c r="K35" s="18"/>
    </row>
    <row r="36" spans="1:11" x14ac:dyDescent="0.2">
      <c r="A36" s="5"/>
      <c r="B36" s="21" t="s">
        <v>29</v>
      </c>
      <c r="C36" s="28" t="s">
        <v>17</v>
      </c>
      <c r="D36" s="34" t="e">
        <f>IF(AND($D$32&gt;0,$D$34&lt;&gt;"",$D$34&gt;0),($D$32/D34)-1,0)</f>
        <v>#DIV/0!</v>
      </c>
      <c r="E36" s="34"/>
      <c r="F36" s="6"/>
      <c r="G36" s="44"/>
      <c r="H36" s="46"/>
      <c r="I36" s="18"/>
      <c r="J36" s="18"/>
      <c r="K36" s="18"/>
    </row>
    <row r="37" spans="1:11" x14ac:dyDescent="0.2">
      <c r="A37" s="5"/>
      <c r="B37" s="21"/>
      <c r="C37" s="28"/>
      <c r="D37" s="34"/>
      <c r="E37" s="34"/>
      <c r="F37" s="6"/>
      <c r="G37" s="44"/>
      <c r="H37" s="44"/>
      <c r="I37" s="17" t="e">
        <f>IF($D$36&gt;0,$D$36,"")</f>
        <v>#DIV/0!</v>
      </c>
      <c r="J37" s="17" t="e">
        <f>IF($D$40&gt;0,$D$40,"")</f>
        <v>#DIV/0!</v>
      </c>
      <c r="K37" s="17" t="e">
        <f>IF(OR($I$37&lt;&gt;"",J37&lt;&gt;""),$D$42,"")</f>
        <v>#DIV/0!</v>
      </c>
    </row>
    <row r="38" spans="1:11" x14ac:dyDescent="0.2">
      <c r="A38" s="5"/>
      <c r="B38" s="21" t="s">
        <v>34</v>
      </c>
      <c r="C38" s="35" t="s">
        <v>25</v>
      </c>
      <c r="D38" s="36" t="e">
        <f>D49</f>
        <v>#DIV/0!</v>
      </c>
      <c r="E38" s="34"/>
      <c r="F38" s="6"/>
      <c r="G38" s="44"/>
      <c r="H38" s="44"/>
      <c r="I38" s="18"/>
      <c r="J38" s="18"/>
      <c r="K38" s="18"/>
    </row>
    <row r="39" spans="1:11" x14ac:dyDescent="0.2">
      <c r="A39" s="5"/>
      <c r="B39" s="21" t="s">
        <v>28</v>
      </c>
      <c r="C39" s="28"/>
      <c r="D39" s="16" t="e">
        <f>IF($D$38=0,0,$D$32-$D$38)</f>
        <v>#DIV/0!</v>
      </c>
      <c r="E39" s="34"/>
      <c r="F39" s="6"/>
      <c r="G39" s="44"/>
      <c r="H39" s="45"/>
      <c r="I39" s="44"/>
      <c r="J39" s="44"/>
      <c r="K39" s="44"/>
    </row>
    <row r="40" spans="1:11" x14ac:dyDescent="0.2">
      <c r="A40" s="5"/>
      <c r="B40" s="21" t="s">
        <v>29</v>
      </c>
      <c r="C40" s="28" t="s">
        <v>17</v>
      </c>
      <c r="D40" s="34" t="e">
        <f>IF($D$49&gt;0,($D$32/D38)-1,0)</f>
        <v>#DIV/0!</v>
      </c>
      <c r="E40" s="34"/>
      <c r="F40" s="6"/>
      <c r="G40" s="44"/>
      <c r="H40" s="44"/>
      <c r="I40" s="44"/>
      <c r="J40" s="44"/>
      <c r="K40" s="44"/>
    </row>
    <row r="41" spans="1:11" x14ac:dyDescent="0.2">
      <c r="A41" s="5"/>
      <c r="B41" s="21"/>
      <c r="C41" s="30"/>
      <c r="D41" s="34"/>
      <c r="E41" s="34"/>
      <c r="F41" s="6"/>
      <c r="G41" s="44"/>
      <c r="H41" s="44"/>
      <c r="I41" s="44"/>
      <c r="J41" s="44"/>
      <c r="K41" s="44"/>
    </row>
    <row r="42" spans="1:11" x14ac:dyDescent="0.2">
      <c r="A42" s="5"/>
      <c r="B42" s="21" t="s">
        <v>30</v>
      </c>
      <c r="C42" s="28" t="s">
        <v>37</v>
      </c>
      <c r="D42" s="13"/>
      <c r="E42" s="34"/>
      <c r="F42" s="6"/>
      <c r="G42" s="44"/>
      <c r="H42" s="44"/>
      <c r="I42" s="44"/>
      <c r="J42" s="44"/>
      <c r="K42" s="44"/>
    </row>
    <row r="43" spans="1:11" x14ac:dyDescent="0.2">
      <c r="A43" s="5"/>
      <c r="B43" s="21"/>
      <c r="C43" s="33"/>
      <c r="D43" s="72"/>
      <c r="E43" s="72"/>
      <c r="F43" s="6"/>
      <c r="G43" s="44"/>
      <c r="H43" s="44"/>
      <c r="I43" s="44"/>
      <c r="J43" s="44"/>
      <c r="K43" s="44"/>
    </row>
    <row r="44" spans="1:11" x14ac:dyDescent="0.2">
      <c r="A44" s="5"/>
      <c r="B44" s="25" t="s">
        <v>36</v>
      </c>
      <c r="C44" s="14" t="e">
        <f>IF($D$44&lt;=0,"NO",IF(OR($D$34&gt;=$D$32,$D$38&gt;=$D$32,$D$44&gt;0),"SI","NO"))</f>
        <v>#DIV/0!</v>
      </c>
      <c r="D44" s="15" t="e">
        <f>IF(AND($D$36&lt;=0,$D$40&lt;=0,$I$37="",$J$37="",$K$37=""),0,IF($D$32&lt;&gt;"",IF(AND($D$36=0,$D$40&gt;0),SMALL($I$37:$K$37,1),IF(AND($D$40=0,$D$36&gt;0),SMALL($I$37:$K$37,1),IF(OR($D$36&lt;=$D$42,$D$40&lt;=$D$42),SMALL($I$37:$K$37,1),$D$42)))))</f>
        <v>#DIV/0!</v>
      </c>
      <c r="E44" s="15" t="e">
        <f>IF($C$44="NO","N/A",IF(AND($D$36&lt;$D$42,$D$36=$D$44),$C$34,IF(AND($D$40&lt;$D$42,$D$40=$D$44),$C$38,IF($D$44=$D$42,$C$42,IF(AND($D$36=$D$42,$D$40=$D$42,$D$36=$D$40,$D$42=$D$44),$C$42,"")))))</f>
        <v>#DIV/0!</v>
      </c>
      <c r="F44" s="6"/>
      <c r="H44" s="47"/>
      <c r="I44" s="47"/>
    </row>
    <row r="45" spans="1:11" ht="15" customHeight="1" x14ac:dyDescent="0.2">
      <c r="A45" s="5"/>
      <c r="B45" s="26"/>
      <c r="C45" s="31"/>
      <c r="D45" s="32"/>
      <c r="E45" s="32"/>
      <c r="F45" s="6"/>
    </row>
    <row r="46" spans="1:11" x14ac:dyDescent="0.2">
      <c r="A46" s="5"/>
      <c r="B46" s="21" t="s">
        <v>26</v>
      </c>
      <c r="C46" s="30"/>
      <c r="D46" s="91"/>
      <c r="E46" s="91"/>
      <c r="F46" s="6"/>
    </row>
    <row r="47" spans="1:11" x14ac:dyDescent="0.2">
      <c r="A47" s="5"/>
      <c r="B47" s="21" t="s">
        <v>27</v>
      </c>
      <c r="C47" s="30"/>
      <c r="D47" s="91"/>
      <c r="E47" s="91"/>
      <c r="F47" s="6"/>
    </row>
    <row r="48" spans="1:11" x14ac:dyDescent="0.2">
      <c r="A48" s="5"/>
      <c r="B48" s="21"/>
      <c r="C48" s="30"/>
      <c r="D48" s="72"/>
      <c r="E48" s="72"/>
      <c r="F48" s="6"/>
    </row>
    <row r="49" spans="1:6" x14ac:dyDescent="0.2">
      <c r="A49" s="5"/>
      <c r="B49" s="21" t="s">
        <v>35</v>
      </c>
      <c r="C49" s="28" t="s">
        <v>25</v>
      </c>
      <c r="D49" s="88" t="e">
        <f>(D46-D47)/D25</f>
        <v>#DIV/0!</v>
      </c>
      <c r="E49" s="88"/>
      <c r="F49" s="6"/>
    </row>
    <row r="50" spans="1:6" ht="4.5" customHeight="1" thickBot="1" x14ac:dyDescent="0.25">
      <c r="A50" s="7"/>
      <c r="B50" s="27"/>
      <c r="C50" s="27"/>
      <c r="D50" s="27"/>
      <c r="E50" s="27"/>
      <c r="F50" s="29"/>
    </row>
  </sheetData>
  <sheetProtection password="CD9E" sheet="1" objects="1" scenarios="1" selectLockedCells="1"/>
  <mergeCells count="24">
    <mergeCell ref="D49:E49"/>
    <mergeCell ref="D20:E20"/>
    <mergeCell ref="D22:E22"/>
    <mergeCell ref="D24:E24"/>
    <mergeCell ref="D26:E26"/>
    <mergeCell ref="D28:E28"/>
    <mergeCell ref="D31:E31"/>
    <mergeCell ref="D33:E33"/>
    <mergeCell ref="D43:E43"/>
    <mergeCell ref="D46:E46"/>
    <mergeCell ref="D47:E47"/>
    <mergeCell ref="D48:E48"/>
    <mergeCell ref="D18:E18"/>
    <mergeCell ref="B3:E3"/>
    <mergeCell ref="B4:E4"/>
    <mergeCell ref="B5:E5"/>
    <mergeCell ref="C7:E7"/>
    <mergeCell ref="C8:E8"/>
    <mergeCell ref="C9:E9"/>
    <mergeCell ref="D10:E10"/>
    <mergeCell ref="D11:E11"/>
    <mergeCell ref="D12:E12"/>
    <mergeCell ref="D14:E14"/>
    <mergeCell ref="D16:E16"/>
  </mergeCells>
  <pageMargins left="0.9055118110236221" right="0.86614173228346458" top="0.70866141732283472" bottom="0.31496062992125984" header="0.31496062992125984" footer="0.19685039370078741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zoomScale="110" zoomScaleNormal="110" workbookViewId="0">
      <selection activeCell="C9" sqref="C9:E9"/>
    </sheetView>
  </sheetViews>
  <sheetFormatPr baseColWidth="10" defaultColWidth="11.44140625" defaultRowHeight="10.199999999999999" x14ac:dyDescent="0.2"/>
  <cols>
    <col min="1" max="1" width="0.88671875" style="1" customWidth="1"/>
    <col min="2" max="2" width="58.5546875" style="1" bestFit="1" customWidth="1"/>
    <col min="3" max="3" width="7" style="1" customWidth="1"/>
    <col min="4" max="4" width="15.6640625" style="1" customWidth="1"/>
    <col min="5" max="5" width="5.5546875" style="1" customWidth="1"/>
    <col min="6" max="6" width="0.88671875" style="1" customWidth="1"/>
    <col min="7" max="16384" width="11.44140625" style="1"/>
  </cols>
  <sheetData>
    <row r="1" spans="1:6" ht="3.75" customHeight="1" x14ac:dyDescent="0.2">
      <c r="A1" s="2"/>
      <c r="B1" s="3"/>
      <c r="C1" s="3"/>
      <c r="D1" s="3"/>
      <c r="E1" s="3"/>
      <c r="F1" s="4"/>
    </row>
    <row r="2" spans="1:6" x14ac:dyDescent="0.2">
      <c r="A2" s="5"/>
      <c r="B2" s="8"/>
      <c r="C2" s="8"/>
      <c r="D2" s="8"/>
      <c r="E2" s="8"/>
      <c r="F2" s="6"/>
    </row>
    <row r="3" spans="1:6" ht="18" customHeight="1" x14ac:dyDescent="0.25">
      <c r="A3" s="5"/>
      <c r="B3" s="73" t="s">
        <v>39</v>
      </c>
      <c r="C3" s="73"/>
      <c r="D3" s="73"/>
      <c r="E3" s="73"/>
      <c r="F3" s="6"/>
    </row>
    <row r="4" spans="1:6" ht="15" customHeight="1" x14ac:dyDescent="0.2">
      <c r="A4" s="5"/>
      <c r="B4" s="74" t="s">
        <v>19</v>
      </c>
      <c r="C4" s="74"/>
      <c r="D4" s="74"/>
      <c r="E4" s="74"/>
      <c r="F4" s="6"/>
    </row>
    <row r="5" spans="1:6" ht="15" customHeight="1" x14ac:dyDescent="0.2">
      <c r="A5" s="5"/>
      <c r="B5" s="74" t="s">
        <v>38</v>
      </c>
      <c r="C5" s="74"/>
      <c r="D5" s="74"/>
      <c r="E5" s="74"/>
      <c r="F5" s="6"/>
    </row>
    <row r="6" spans="1:6" ht="9.75" customHeight="1" x14ac:dyDescent="0.3">
      <c r="A6" s="5"/>
      <c r="B6" s="9"/>
      <c r="C6" s="9"/>
      <c r="D6" s="9"/>
      <c r="E6" s="9"/>
      <c r="F6" s="6"/>
    </row>
    <row r="7" spans="1:6" ht="36" customHeight="1" x14ac:dyDescent="0.2">
      <c r="A7" s="5"/>
      <c r="B7" s="43" t="s">
        <v>18</v>
      </c>
      <c r="C7" s="75" t="s">
        <v>31</v>
      </c>
      <c r="D7" s="76"/>
      <c r="E7" s="77"/>
      <c r="F7" s="6"/>
    </row>
    <row r="8" spans="1:6" ht="15" customHeight="1" x14ac:dyDescent="0.2">
      <c r="A8" s="5"/>
      <c r="B8" s="40"/>
      <c r="C8" s="78"/>
      <c r="D8" s="79"/>
      <c r="E8" s="80"/>
      <c r="F8" s="6"/>
    </row>
    <row r="9" spans="1:6" ht="134.25" customHeight="1" x14ac:dyDescent="0.2">
      <c r="A9" s="5"/>
      <c r="B9" s="21" t="s">
        <v>14</v>
      </c>
      <c r="C9" s="81" t="s">
        <v>47</v>
      </c>
      <c r="D9" s="82"/>
      <c r="E9" s="83"/>
      <c r="F9" s="6"/>
    </row>
    <row r="10" spans="1:6" x14ac:dyDescent="0.2">
      <c r="A10" s="5"/>
      <c r="B10" s="21"/>
      <c r="C10" s="30"/>
      <c r="D10" s="84"/>
      <c r="E10" s="85"/>
      <c r="F10" s="6"/>
    </row>
    <row r="11" spans="1:6" ht="15" customHeight="1" x14ac:dyDescent="0.2">
      <c r="A11" s="5"/>
      <c r="B11" s="22" t="s">
        <v>22</v>
      </c>
      <c r="C11" s="30"/>
      <c r="D11" s="86" t="s">
        <v>20</v>
      </c>
      <c r="E11" s="86"/>
      <c r="F11" s="6"/>
    </row>
    <row r="12" spans="1:6" x14ac:dyDescent="0.2">
      <c r="A12" s="5"/>
      <c r="B12" s="21"/>
      <c r="C12" s="33"/>
      <c r="D12" s="87"/>
      <c r="E12" s="87"/>
      <c r="F12" s="6"/>
    </row>
    <row r="13" spans="1:6" x14ac:dyDescent="0.2">
      <c r="A13" s="5"/>
      <c r="B13" s="21" t="s">
        <v>0</v>
      </c>
      <c r="C13" s="28" t="s">
        <v>7</v>
      </c>
      <c r="D13" s="10">
        <v>1371008.84</v>
      </c>
      <c r="E13" s="39">
        <f>(D13/D$27)</f>
        <v>0.36830998771695456</v>
      </c>
      <c r="F13" s="6"/>
    </row>
    <row r="14" spans="1:6" x14ac:dyDescent="0.2">
      <c r="A14" s="5"/>
      <c r="B14" s="21"/>
      <c r="C14" s="28"/>
      <c r="D14" s="72"/>
      <c r="E14" s="72"/>
      <c r="F14" s="6"/>
    </row>
    <row r="15" spans="1:6" x14ac:dyDescent="0.2">
      <c r="A15" s="5"/>
      <c r="B15" s="21" t="s">
        <v>23</v>
      </c>
      <c r="C15" s="28" t="s">
        <v>9</v>
      </c>
      <c r="D15" s="10">
        <v>846443.16</v>
      </c>
      <c r="E15" s="39">
        <f>(D15/D$27)</f>
        <v>0.22738983204710789</v>
      </c>
      <c r="F15" s="6"/>
    </row>
    <row r="16" spans="1:6" x14ac:dyDescent="0.2">
      <c r="A16" s="5"/>
      <c r="B16" s="21"/>
      <c r="C16" s="28"/>
      <c r="D16" s="72"/>
      <c r="E16" s="72"/>
      <c r="F16" s="6"/>
    </row>
    <row r="17" spans="1:6" x14ac:dyDescent="0.2">
      <c r="A17" s="5"/>
      <c r="B17" s="21" t="s">
        <v>11</v>
      </c>
      <c r="C17" s="28" t="s">
        <v>10</v>
      </c>
      <c r="D17" s="10">
        <v>1021191.88</v>
      </c>
      <c r="E17" s="39">
        <f>(D17/D$27)</f>
        <v>0.27433460515065222</v>
      </c>
      <c r="F17" s="6"/>
    </row>
    <row r="18" spans="1:6" x14ac:dyDescent="0.2">
      <c r="A18" s="5"/>
      <c r="B18" s="21"/>
      <c r="C18" s="28"/>
      <c r="D18" s="72"/>
      <c r="E18" s="72"/>
      <c r="F18" s="6"/>
    </row>
    <row r="19" spans="1:6" x14ac:dyDescent="0.2">
      <c r="A19" s="5"/>
      <c r="B19" s="21" t="s">
        <v>1</v>
      </c>
      <c r="C19" s="28" t="s">
        <v>6</v>
      </c>
      <c r="D19" s="10">
        <v>0</v>
      </c>
      <c r="E19" s="39">
        <f>(D19/D$27)</f>
        <v>0</v>
      </c>
      <c r="F19" s="6"/>
    </row>
    <row r="20" spans="1:6" x14ac:dyDescent="0.2">
      <c r="A20" s="5"/>
      <c r="B20" s="21"/>
      <c r="C20" s="28"/>
      <c r="D20" s="72"/>
      <c r="E20" s="72"/>
      <c r="F20" s="6"/>
    </row>
    <row r="21" spans="1:6" x14ac:dyDescent="0.2">
      <c r="A21" s="5"/>
      <c r="B21" s="21" t="s">
        <v>24</v>
      </c>
      <c r="C21" s="28" t="s">
        <v>8</v>
      </c>
      <c r="D21" s="10">
        <v>0</v>
      </c>
      <c r="E21" s="39">
        <f>(D21/D$27)</f>
        <v>0</v>
      </c>
      <c r="F21" s="6"/>
    </row>
    <row r="22" spans="1:6" x14ac:dyDescent="0.2">
      <c r="A22" s="5"/>
      <c r="B22" s="21"/>
      <c r="C22" s="28"/>
      <c r="D22" s="72"/>
      <c r="E22" s="72"/>
      <c r="F22" s="6"/>
    </row>
    <row r="23" spans="1:6" x14ac:dyDescent="0.2">
      <c r="A23" s="5"/>
      <c r="B23" s="21" t="s">
        <v>2</v>
      </c>
      <c r="C23" s="28" t="s">
        <v>5</v>
      </c>
      <c r="D23" s="10">
        <v>483788</v>
      </c>
      <c r="E23" s="39">
        <f>(D23/D$27)</f>
        <v>0.12996557508528539</v>
      </c>
      <c r="F23" s="6"/>
    </row>
    <row r="24" spans="1:6" x14ac:dyDescent="0.2">
      <c r="A24" s="5"/>
      <c r="B24" s="21"/>
      <c r="C24" s="28"/>
      <c r="D24" s="72"/>
      <c r="E24" s="72"/>
      <c r="F24" s="6"/>
    </row>
    <row r="25" spans="1:6" x14ac:dyDescent="0.2">
      <c r="A25" s="5"/>
      <c r="B25" s="21" t="s">
        <v>3</v>
      </c>
      <c r="C25" s="28" t="s">
        <v>4</v>
      </c>
      <c r="D25" s="11">
        <v>700150</v>
      </c>
      <c r="E25" s="41"/>
      <c r="F25" s="6"/>
    </row>
    <row r="26" spans="1:6" x14ac:dyDescent="0.2">
      <c r="A26" s="5"/>
      <c r="B26" s="21"/>
      <c r="C26" s="33"/>
      <c r="D26" s="89" t="s">
        <v>21</v>
      </c>
      <c r="E26" s="89"/>
      <c r="F26" s="6"/>
    </row>
    <row r="27" spans="1:6" x14ac:dyDescent="0.2">
      <c r="A27" s="5"/>
      <c r="B27" s="21" t="s">
        <v>13</v>
      </c>
      <c r="C27" s="33"/>
      <c r="D27" s="16">
        <f t="shared" ref="D27" si="0">D13+D15+D17+D21+D23+D19</f>
        <v>3722431.88</v>
      </c>
      <c r="E27" s="38">
        <f>SUM(E13:E23)</f>
        <v>1</v>
      </c>
      <c r="F27" s="6"/>
    </row>
    <row r="28" spans="1:6" x14ac:dyDescent="0.2">
      <c r="A28" s="5"/>
      <c r="B28" s="21"/>
      <c r="C28" s="35"/>
      <c r="D28" s="90"/>
      <c r="E28" s="90"/>
      <c r="F28" s="6"/>
    </row>
    <row r="29" spans="1:6" ht="12" x14ac:dyDescent="0.2">
      <c r="A29" s="5"/>
      <c r="B29" s="23" t="s">
        <v>15</v>
      </c>
      <c r="C29" s="35" t="s">
        <v>12</v>
      </c>
      <c r="D29" s="19">
        <f t="shared" ref="D29" si="1">(D13+D15+D17+D23)+D19+D21</f>
        <v>3722431.88</v>
      </c>
      <c r="E29" s="19"/>
      <c r="F29" s="6"/>
    </row>
    <row r="30" spans="1:6" x14ac:dyDescent="0.2">
      <c r="A30" s="5"/>
      <c r="B30" s="23" t="s">
        <v>4</v>
      </c>
      <c r="C30" s="35"/>
      <c r="D30" s="20">
        <f>D25</f>
        <v>700150</v>
      </c>
      <c r="E30" s="20"/>
      <c r="F30" s="6"/>
    </row>
    <row r="31" spans="1:6" x14ac:dyDescent="0.2">
      <c r="A31" s="5"/>
      <c r="B31" s="21"/>
      <c r="C31" s="35"/>
      <c r="D31" s="90"/>
      <c r="E31" s="90"/>
      <c r="F31" s="6"/>
    </row>
    <row r="32" spans="1:6" x14ac:dyDescent="0.2">
      <c r="A32" s="5"/>
      <c r="B32" s="24" t="s">
        <v>16</v>
      </c>
      <c r="C32" s="42" t="s">
        <v>12</v>
      </c>
      <c r="D32" s="37">
        <f>$D$29/$D$30</f>
        <v>5.3166205527386987</v>
      </c>
      <c r="E32" s="37"/>
      <c r="F32" s="6"/>
    </row>
    <row r="33" spans="1:11" x14ac:dyDescent="0.2">
      <c r="A33" s="5"/>
      <c r="B33" s="21"/>
      <c r="C33" s="35"/>
      <c r="D33" s="90"/>
      <c r="E33" s="90"/>
      <c r="F33" s="6"/>
    </row>
    <row r="34" spans="1:11" x14ac:dyDescent="0.2">
      <c r="A34" s="5"/>
      <c r="B34" s="21" t="s">
        <v>32</v>
      </c>
      <c r="C34" s="35" t="s">
        <v>33</v>
      </c>
      <c r="D34" s="12">
        <v>5</v>
      </c>
      <c r="E34" s="36"/>
      <c r="F34" s="6"/>
    </row>
    <row r="35" spans="1:11" x14ac:dyDescent="0.2">
      <c r="A35" s="5"/>
      <c r="B35" s="21" t="s">
        <v>28</v>
      </c>
      <c r="C35" s="28"/>
      <c r="D35" s="16">
        <f>IF($D$34=0,0,$D$32-$D$34)</f>
        <v>0.31662055273869871</v>
      </c>
      <c r="E35" s="16"/>
      <c r="F35" s="6"/>
      <c r="G35" s="44"/>
      <c r="H35" s="44"/>
      <c r="I35" s="18"/>
      <c r="J35" s="18"/>
      <c r="K35" s="18"/>
    </row>
    <row r="36" spans="1:11" x14ac:dyDescent="0.2">
      <c r="A36" s="5"/>
      <c r="B36" s="21" t="s">
        <v>29</v>
      </c>
      <c r="C36" s="28" t="s">
        <v>17</v>
      </c>
      <c r="D36" s="34">
        <f>IF(AND($D$32&gt;0,$D$34&lt;&gt;"",$D$34&gt;0),($D$32/D34)-1,0)</f>
        <v>6.3324110547739787E-2</v>
      </c>
      <c r="E36" s="34"/>
      <c r="F36" s="6"/>
      <c r="G36" s="44"/>
      <c r="H36" s="46"/>
      <c r="I36" s="18"/>
      <c r="J36" s="18"/>
      <c r="K36" s="18"/>
    </row>
    <row r="37" spans="1:11" x14ac:dyDescent="0.2">
      <c r="A37" s="5"/>
      <c r="B37" s="21"/>
      <c r="C37" s="28"/>
      <c r="D37" s="34"/>
      <c r="E37" s="34"/>
      <c r="F37" s="6"/>
      <c r="G37" s="44"/>
      <c r="H37" s="44"/>
      <c r="I37" s="17">
        <f>IF($D$36&gt;0,$D$36,"")</f>
        <v>6.3324110547739787E-2</v>
      </c>
      <c r="J37" s="17" t="str">
        <f>IF($D$40&gt;0,$D$40,"")</f>
        <v/>
      </c>
      <c r="K37" s="17">
        <f>IF(OR($I$37&lt;&gt;"",J37&lt;&gt;""),$D$42,"")</f>
        <v>0.1</v>
      </c>
    </row>
    <row r="38" spans="1:11" x14ac:dyDescent="0.2">
      <c r="A38" s="5"/>
      <c r="B38" s="21" t="s">
        <v>34</v>
      </c>
      <c r="C38" s="35" t="s">
        <v>25</v>
      </c>
      <c r="D38" s="36">
        <f>D49</f>
        <v>0</v>
      </c>
      <c r="E38" s="34"/>
      <c r="F38" s="6"/>
      <c r="G38" s="44"/>
      <c r="H38" s="44"/>
      <c r="I38" s="18"/>
      <c r="J38" s="18"/>
      <c r="K38" s="18"/>
    </row>
    <row r="39" spans="1:11" x14ac:dyDescent="0.2">
      <c r="A39" s="5"/>
      <c r="B39" s="21" t="s">
        <v>28</v>
      </c>
      <c r="C39" s="28"/>
      <c r="D39" s="16">
        <f>IF($D$38=0,0,$D$32-$D$38)</f>
        <v>0</v>
      </c>
      <c r="E39" s="34"/>
      <c r="F39" s="6"/>
      <c r="G39" s="44"/>
      <c r="H39" s="45"/>
      <c r="I39" s="44"/>
      <c r="J39" s="44"/>
      <c r="K39" s="44"/>
    </row>
    <row r="40" spans="1:11" x14ac:dyDescent="0.2">
      <c r="A40" s="5"/>
      <c r="B40" s="21" t="s">
        <v>29</v>
      </c>
      <c r="C40" s="28" t="s">
        <v>17</v>
      </c>
      <c r="D40" s="34">
        <f>IF($D$49&gt;0,($D$32/D38)-1,0)</f>
        <v>0</v>
      </c>
      <c r="E40" s="34"/>
      <c r="F40" s="6"/>
      <c r="G40" s="44"/>
      <c r="H40" s="44"/>
      <c r="I40" s="44"/>
      <c r="J40" s="44"/>
      <c r="K40" s="44"/>
    </row>
    <row r="41" spans="1:11" x14ac:dyDescent="0.2">
      <c r="A41" s="5"/>
      <c r="B41" s="21"/>
      <c r="C41" s="30"/>
      <c r="D41" s="34"/>
      <c r="E41" s="34"/>
      <c r="F41" s="6"/>
      <c r="G41" s="44"/>
      <c r="H41" s="44"/>
      <c r="I41" s="44"/>
      <c r="J41" s="44"/>
      <c r="K41" s="44"/>
    </row>
    <row r="42" spans="1:11" x14ac:dyDescent="0.2">
      <c r="A42" s="5"/>
      <c r="B42" s="21" t="s">
        <v>30</v>
      </c>
      <c r="C42" s="28" t="s">
        <v>37</v>
      </c>
      <c r="D42" s="13">
        <v>0.1</v>
      </c>
      <c r="E42" s="34"/>
      <c r="F42" s="6"/>
      <c r="G42" s="44"/>
      <c r="H42" s="44"/>
      <c r="I42" s="44"/>
      <c r="J42" s="44"/>
      <c r="K42" s="44"/>
    </row>
    <row r="43" spans="1:11" x14ac:dyDescent="0.2">
      <c r="A43" s="5"/>
      <c r="B43" s="21"/>
      <c r="C43" s="33"/>
      <c r="D43" s="72"/>
      <c r="E43" s="72"/>
      <c r="F43" s="6"/>
      <c r="G43" s="44"/>
      <c r="H43" s="44"/>
      <c r="I43" s="44"/>
      <c r="J43" s="44"/>
      <c r="K43" s="44"/>
    </row>
    <row r="44" spans="1:11" x14ac:dyDescent="0.2">
      <c r="A44" s="5"/>
      <c r="B44" s="25" t="s">
        <v>36</v>
      </c>
      <c r="C44" s="14" t="str">
        <f>IF($D$44&lt;=0,"NO",IF(OR($D$34&gt;=$D$32,$D$38&gt;=$D$32,$D$44&gt;0),"SI","NO"))</f>
        <v>SI</v>
      </c>
      <c r="D44" s="15">
        <f>IF(AND($D$36&lt;=0,$D$40&lt;=0,$I$37="",$J$37="",$K$37=""),0,IF($D$32&lt;&gt;"",IF(AND($D$36=0,$D$40&gt;0),SMALL($I$37:$K$37,1),IF(AND($D$40=0,$D$36&gt;0),SMALL($I$37:$K$37,1),IF(OR($D$36&lt;=$D$42,$D$40&lt;=$D$42),SMALL($I$37:$K$37,1),$D$42)))))</f>
        <v>6.3324110547739787E-2</v>
      </c>
      <c r="E44" s="15" t="str">
        <f>IF($C$44="NO","N/A",IF(AND($D$36&lt;$D$42,$D$36=$D$44),$C$34,IF(AND($D$40&lt;$D$42,$D$40=$D$44),$C$38,IF($D$44=$D$42,$C$42,IF(AND($D$36=$D$42,$D$40=$D$42,$D$36=$D$40,$D$42=$D$44),$C$42,"")))))</f>
        <v>CF</v>
      </c>
      <c r="F44" s="6"/>
      <c r="H44" s="47"/>
      <c r="I44" s="47"/>
    </row>
    <row r="45" spans="1:11" ht="15" customHeight="1" x14ac:dyDescent="0.2">
      <c r="A45" s="5"/>
      <c r="B45" s="26"/>
      <c r="C45" s="31"/>
      <c r="D45" s="32"/>
      <c r="E45" s="32"/>
      <c r="F45" s="6"/>
    </row>
    <row r="46" spans="1:11" x14ac:dyDescent="0.2">
      <c r="A46" s="5"/>
      <c r="B46" s="21" t="s">
        <v>26</v>
      </c>
      <c r="C46" s="30"/>
      <c r="D46" s="91"/>
      <c r="E46" s="91"/>
      <c r="F46" s="6"/>
    </row>
    <row r="47" spans="1:11" x14ac:dyDescent="0.2">
      <c r="A47" s="5"/>
      <c r="B47" s="21" t="s">
        <v>27</v>
      </c>
      <c r="C47" s="30"/>
      <c r="D47" s="91"/>
      <c r="E47" s="91"/>
      <c r="F47" s="6"/>
    </row>
    <row r="48" spans="1:11" x14ac:dyDescent="0.2">
      <c r="A48" s="5"/>
      <c r="B48" s="21"/>
      <c r="C48" s="30"/>
      <c r="D48" s="72"/>
      <c r="E48" s="72"/>
      <c r="F48" s="6"/>
    </row>
    <row r="49" spans="1:6" x14ac:dyDescent="0.2">
      <c r="A49" s="5"/>
      <c r="B49" s="21" t="s">
        <v>35</v>
      </c>
      <c r="C49" s="28" t="s">
        <v>25</v>
      </c>
      <c r="D49" s="88">
        <f>(D46-D47)/D25</f>
        <v>0</v>
      </c>
      <c r="E49" s="88"/>
      <c r="F49" s="6"/>
    </row>
    <row r="50" spans="1:6" ht="4.5" customHeight="1" thickBot="1" x14ac:dyDescent="0.25">
      <c r="A50" s="7"/>
      <c r="B50" s="27"/>
      <c r="C50" s="27"/>
      <c r="D50" s="27"/>
      <c r="E50" s="27"/>
      <c r="F50" s="29"/>
    </row>
  </sheetData>
  <sheetProtection password="CD9E" sheet="1" objects="1" scenarios="1" selectLockedCells="1"/>
  <mergeCells count="24">
    <mergeCell ref="D47:E47"/>
    <mergeCell ref="D48:E48"/>
    <mergeCell ref="D49:E49"/>
    <mergeCell ref="C9:E9"/>
    <mergeCell ref="C8:E8"/>
    <mergeCell ref="D46:E46"/>
    <mergeCell ref="D11:E11"/>
    <mergeCell ref="D14:E14"/>
    <mergeCell ref="C7:E7"/>
    <mergeCell ref="B3:E3"/>
    <mergeCell ref="B4:E4"/>
    <mergeCell ref="B5:E5"/>
    <mergeCell ref="D43:E43"/>
    <mergeCell ref="D33:E33"/>
    <mergeCell ref="D31:E31"/>
    <mergeCell ref="D10:E10"/>
    <mergeCell ref="D16:E16"/>
    <mergeCell ref="D28:E28"/>
    <mergeCell ref="D26:E26"/>
    <mergeCell ref="D24:E24"/>
    <mergeCell ref="D22:E22"/>
    <mergeCell ref="D20:E20"/>
    <mergeCell ref="D18:E18"/>
    <mergeCell ref="D12:E12"/>
  </mergeCells>
  <pageMargins left="0.9055118110236221" right="0.86614173228346458" top="0.70866141732283472" bottom="0.31496062992125984" header="0.31496062992125984" footer="0.19685039370078741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Formato TMEn</vt:lpstr>
      <vt:lpstr>Ejemplo TMEn</vt:lpstr>
      <vt:lpstr>Hoja1!_GoBack</vt:lpstr>
      <vt:lpstr>'Ejemplo TMEn'!Área_de_impresión</vt:lpstr>
      <vt:lpstr>'Formato TMEn'!Área_de_impresión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EPerez</dc:creator>
  <cp:lastModifiedBy>GUILLERMO</cp:lastModifiedBy>
  <cp:lastPrinted>2019-09-30T19:04:03Z</cp:lastPrinted>
  <dcterms:created xsi:type="dcterms:W3CDTF">2011-10-24T19:28:04Z</dcterms:created>
  <dcterms:modified xsi:type="dcterms:W3CDTF">2022-10-13T03:57:47Z</dcterms:modified>
</cp:coreProperties>
</file>